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ure 6—figure supplement 3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<sst xmlns="http://schemas.openxmlformats.org/spreadsheetml/2006/main" count="89" uniqueCount="17">
  <si>
    <t>Figure 6—figure supplement 4A</t>
  </si>
  <si>
    <t>MARCHF7</t>
  </si>
  <si>
    <t>PROTEIN</t>
  </si>
  <si>
    <t>GAPDH</t>
  </si>
  <si>
    <t>Wuhan-0</t>
  </si>
  <si>
    <t>Wuhan-0.0001</t>
  </si>
  <si>
    <t>Wuhan-0.001</t>
  </si>
  <si>
    <t>Wuhan-0.01</t>
  </si>
  <si>
    <t>Omicron BA.1-0</t>
  </si>
  <si>
    <t>Omicron BA.1-0.0001</t>
  </si>
  <si>
    <t>Omicron BA.1-0.001</t>
  </si>
  <si>
    <t>Figure 6—figure supplement 4B</t>
  </si>
  <si>
    <t>UBR5</t>
  </si>
  <si>
    <t>Figure 6—figure supplement 4D</t>
  </si>
  <si>
    <t>Ordinary patients</t>
  </si>
  <si>
    <t>Severe patients</t>
  </si>
  <si>
    <t>Critical patients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</si>
</sst>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center" readingOrder="1"/>
    </xf>
    <xf numFmtId="0" fontId="2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45"/>
  <sheetViews>
    <sheetView tabSelected="1" zoomScale="70" zoomScaleNormal="70" workbookViewId="0">
      <selection activeCell="A48" sqref="A47:A48"/>
    </sheetView>
  </sheetViews>
  <sheetFormatPr defaultColWidth="9" defaultRowHeight="13.5"/>
  <cols>
    <col min="1" max="1" width="19.5309734513274" style="1" customWidth="1"/>
    <col min="2" max="2" width="12.7964601769912" style="1"/>
    <col min="3" max="3" width="9.53097345132743" style="1"/>
    <col min="4" max="4" width="12.7964601769912" style="1"/>
    <col min="5" max="5" width="9.53097345132743" style="1"/>
    <col min="6" max="6" width="12.7964601769912" style="1"/>
    <col min="7" max="7" width="9" style="1"/>
    <col min="8" max="8" width="12.7964601769912" style="1"/>
    <col min="9" max="9" width="9" style="1"/>
    <col min="10" max="10" width="12.7964601769912" style="1"/>
    <col min="11" max="11" width="9" style="1"/>
    <col min="12" max="14" width="12.7964601769912" style="1"/>
    <col min="15" max="15" width="9.53097345132743" style="1"/>
    <col min="16" max="18" width="12.7964601769912" style="1"/>
    <col min="19" max="16384" width="9" style="1"/>
  </cols>
  <sheetData>
    <row r="1" spans="1:1">
      <c r="A1" s="1" t="s">
        <v>0</v>
      </c>
    </row>
    <row r="2" spans="1:7">
      <c r="A2" s="1" t="s">
        <v>1</v>
      </c>
      <c r="B2" s="1" t="s">
        <v>2</v>
      </c>
      <c r="C2" s="1" t="s">
        <v>3</v>
      </c>
      <c r="D2" s="1" t="s">
        <v>2</v>
      </c>
      <c r="E2" s="1" t="s">
        <v>3</v>
      </c>
      <c r="F2" s="1" t="s">
        <v>2</v>
      </c>
      <c r="G2" s="1" t="s">
        <v>3</v>
      </c>
    </row>
    <row r="3" spans="1:14">
      <c r="A3" s="1" t="s">
        <v>4</v>
      </c>
      <c r="B3" s="1">
        <v>19.23</v>
      </c>
      <c r="C3" s="1">
        <v>14.27</v>
      </c>
      <c r="D3" s="1">
        <v>19.12</v>
      </c>
      <c r="E3" s="1">
        <v>13.9</v>
      </c>
      <c r="F3" s="1">
        <v>19.22</v>
      </c>
      <c r="G3" s="1">
        <v>14.14</v>
      </c>
      <c r="I3" s="1">
        <f>B3-C3</f>
        <v>4.96</v>
      </c>
      <c r="J3" s="1">
        <f>D3-E3</f>
        <v>5.22</v>
      </c>
      <c r="K3" s="1">
        <f>F3-G3</f>
        <v>5.08</v>
      </c>
      <c r="L3" s="1">
        <f t="shared" ref="L3:N6" si="0">POWER(2,-I3)</f>
        <v>0.0321285570830021</v>
      </c>
      <c r="M3" s="1">
        <f t="shared" si="0"/>
        <v>0.0268301698886798</v>
      </c>
      <c r="N3" s="1">
        <f t="shared" si="0"/>
        <v>0.0295643014601749</v>
      </c>
    </row>
    <row r="4" spans="1:18">
      <c r="A4" s="1" t="s">
        <v>5</v>
      </c>
      <c r="B4" s="1">
        <v>25.2</v>
      </c>
      <c r="C4" s="1">
        <v>19.84</v>
      </c>
      <c r="D4" s="1">
        <v>25.24</v>
      </c>
      <c r="E4" s="1">
        <v>19.76</v>
      </c>
      <c r="F4" s="1">
        <v>25.18</v>
      </c>
      <c r="G4" s="1">
        <v>19.81</v>
      </c>
      <c r="I4" s="1">
        <f>B4-C4</f>
        <v>5.36</v>
      </c>
      <c r="J4" s="1">
        <f>D4-E4</f>
        <v>5.48</v>
      </c>
      <c r="K4" s="1">
        <f>F4-G4</f>
        <v>5.37</v>
      </c>
      <c r="L4" s="1">
        <f t="shared" si="0"/>
        <v>0.0243488931143906</v>
      </c>
      <c r="M4" s="1">
        <f t="shared" si="0"/>
        <v>0.0224055507502474</v>
      </c>
      <c r="N4" s="1">
        <f t="shared" si="0"/>
        <v>0.0241807030240998</v>
      </c>
      <c r="P4" s="1">
        <f>L4/L3</f>
        <v>0.7578582832552</v>
      </c>
      <c r="Q4" s="1">
        <f>M4/M3</f>
        <v>0.835087919428371</v>
      </c>
      <c r="R4" s="1">
        <f>N4/N3</f>
        <v>0.81790205855778</v>
      </c>
    </row>
    <row r="5" spans="1:18">
      <c r="A5" s="1" t="s">
        <v>6</v>
      </c>
      <c r="B5" s="1">
        <v>25.42</v>
      </c>
      <c r="C5" s="1">
        <v>19.1</v>
      </c>
      <c r="D5" s="1">
        <v>25.6</v>
      </c>
      <c r="E5" s="1">
        <v>19.17</v>
      </c>
      <c r="F5" s="1">
        <v>25.48</v>
      </c>
      <c r="G5" s="1">
        <v>19.28</v>
      </c>
      <c r="I5" s="1">
        <f>B5-C5</f>
        <v>6.32</v>
      </c>
      <c r="J5" s="1">
        <f>D5-E5</f>
        <v>6.43</v>
      </c>
      <c r="K5" s="1">
        <f>F5-G5</f>
        <v>6.2</v>
      </c>
      <c r="L5" s="1">
        <f t="shared" si="0"/>
        <v>0.0125167168373378</v>
      </c>
      <c r="M5" s="1">
        <f t="shared" si="0"/>
        <v>0.0115978403955394</v>
      </c>
      <c r="N5" s="1">
        <f t="shared" si="0"/>
        <v>0.0136023525515019</v>
      </c>
      <c r="P5" s="1">
        <f>L5/L3</f>
        <v>0.38958228983025</v>
      </c>
      <c r="Q5" s="1">
        <f>M5/M3</f>
        <v>0.432268615653933</v>
      </c>
      <c r="R5" s="1">
        <f>N5/N3</f>
        <v>0.460093825312437</v>
      </c>
    </row>
    <row r="6" spans="1:18">
      <c r="A6" s="1" t="s">
        <v>7</v>
      </c>
      <c r="B6" s="1">
        <v>28.89</v>
      </c>
      <c r="C6" s="1">
        <v>20.3</v>
      </c>
      <c r="D6" s="1">
        <v>28.62</v>
      </c>
      <c r="E6" s="1">
        <v>20.04</v>
      </c>
      <c r="F6" s="1">
        <v>28.72</v>
      </c>
      <c r="G6" s="1">
        <v>20.05</v>
      </c>
      <c r="I6" s="1">
        <f>B6-C6</f>
        <v>8.59</v>
      </c>
      <c r="J6" s="1">
        <f>D6-E6</f>
        <v>8.58</v>
      </c>
      <c r="K6" s="1">
        <f>F6-G6</f>
        <v>8.67</v>
      </c>
      <c r="L6" s="1">
        <f t="shared" si="0"/>
        <v>0.00259508948065725</v>
      </c>
      <c r="M6" s="1">
        <f t="shared" si="0"/>
        <v>0.00261313975544162</v>
      </c>
      <c r="N6" s="1">
        <f t="shared" si="0"/>
        <v>0.00245510424711295</v>
      </c>
      <c r="P6" s="1">
        <f>L6/L3</f>
        <v>0.0807720519148433</v>
      </c>
      <c r="Q6" s="1">
        <f>M6/M3</f>
        <v>0.0973955724575624</v>
      </c>
      <c r="R6" s="1">
        <f>N6/N3</f>
        <v>0.083042863381032</v>
      </c>
    </row>
    <row r="8" spans="1:7">
      <c r="A8" s="1" t="s">
        <v>1</v>
      </c>
      <c r="B8" s="1" t="s">
        <v>2</v>
      </c>
      <c r="C8" s="1" t="s">
        <v>3</v>
      </c>
      <c r="D8" s="1" t="s">
        <v>2</v>
      </c>
      <c r="E8" s="1" t="s">
        <v>3</v>
      </c>
      <c r="F8" s="1" t="s">
        <v>2</v>
      </c>
      <c r="G8" s="1" t="s">
        <v>3</v>
      </c>
    </row>
    <row r="9" spans="1:14">
      <c r="A9" s="1" t="s">
        <v>8</v>
      </c>
      <c r="B9" s="1">
        <v>19.23</v>
      </c>
      <c r="C9" s="1">
        <v>14.27</v>
      </c>
      <c r="D9" s="1">
        <v>19.12</v>
      </c>
      <c r="E9" s="1">
        <v>13.9</v>
      </c>
      <c r="F9" s="1">
        <v>19.22</v>
      </c>
      <c r="G9" s="1">
        <v>14.14</v>
      </c>
      <c r="I9" s="1">
        <f>B9-C9</f>
        <v>4.96</v>
      </c>
      <c r="J9" s="1">
        <f>D9-E9</f>
        <v>5.22</v>
      </c>
      <c r="K9" s="1">
        <f>F9-G9</f>
        <v>5.08</v>
      </c>
      <c r="L9" s="1">
        <f t="shared" ref="L9:N11" si="1">POWER(2,-I9)</f>
        <v>0.0321285570830021</v>
      </c>
      <c r="M9" s="1">
        <f t="shared" si="1"/>
        <v>0.0268301698886798</v>
      </c>
      <c r="N9" s="1">
        <f t="shared" si="1"/>
        <v>0.0295643014601749</v>
      </c>
    </row>
    <row r="10" spans="1:18">
      <c r="A10" s="1" t="s">
        <v>9</v>
      </c>
      <c r="B10" s="1">
        <v>25.83</v>
      </c>
      <c r="C10" s="1">
        <v>19.63</v>
      </c>
      <c r="D10" s="1">
        <v>25.54</v>
      </c>
      <c r="E10" s="1">
        <v>19.65</v>
      </c>
      <c r="F10" s="1">
        <v>25.72</v>
      </c>
      <c r="G10" s="1">
        <v>19.79</v>
      </c>
      <c r="I10" s="1">
        <f>B10-C10</f>
        <v>6.2</v>
      </c>
      <c r="J10" s="1">
        <f>D10-E10</f>
        <v>5.89</v>
      </c>
      <c r="K10" s="1">
        <f>F10-G10</f>
        <v>5.93</v>
      </c>
      <c r="L10" s="1">
        <f t="shared" si="1"/>
        <v>0.0136023525515019</v>
      </c>
      <c r="M10" s="1">
        <f t="shared" si="1"/>
        <v>0.0168629411953817</v>
      </c>
      <c r="N10" s="1">
        <f t="shared" si="1"/>
        <v>0.0164018231816104</v>
      </c>
      <c r="P10" s="1">
        <f>L10/L9</f>
        <v>0.423372656181264</v>
      </c>
      <c r="Q10" s="1">
        <f>M10/M9</f>
        <v>0.628506687260914</v>
      </c>
      <c r="R10" s="1">
        <f>N10/N9</f>
        <v>0.554784736033922</v>
      </c>
    </row>
    <row r="11" spans="1:18">
      <c r="A11" s="1" t="s">
        <v>10</v>
      </c>
      <c r="B11" s="1">
        <v>25.97</v>
      </c>
      <c r="C11" s="1">
        <v>18.63</v>
      </c>
      <c r="D11" s="1">
        <v>25.85</v>
      </c>
      <c r="E11" s="1">
        <v>18.32</v>
      </c>
      <c r="F11" s="1">
        <v>25.81</v>
      </c>
      <c r="G11" s="1">
        <v>18.38</v>
      </c>
      <c r="I11" s="1">
        <f>B11-C11</f>
        <v>7.34</v>
      </c>
      <c r="J11" s="1">
        <f>D11-E11</f>
        <v>7.53</v>
      </c>
      <c r="K11" s="1">
        <f>F11-G11</f>
        <v>7.43</v>
      </c>
      <c r="L11" s="1">
        <f t="shared" si="1"/>
        <v>0.00617219774893263</v>
      </c>
      <c r="M11" s="1">
        <f t="shared" si="1"/>
        <v>0.0054105838598083</v>
      </c>
      <c r="N11" s="1">
        <f t="shared" si="1"/>
        <v>0.00579892019776972</v>
      </c>
      <c r="P11" s="1">
        <f>L11/L9</f>
        <v>0.192109397661002</v>
      </c>
      <c r="Q11" s="1">
        <f>M11/M9</f>
        <v>0.201660439805532</v>
      </c>
      <c r="R11" s="1">
        <f>N11/N9</f>
        <v>0.196146024474187</v>
      </c>
    </row>
    <row r="12" spans="1:1">
      <c r="A12" s="1" t="s">
        <v>11</v>
      </c>
    </row>
    <row r="13" spans="1:7">
      <c r="A13" s="1" t="s">
        <v>12</v>
      </c>
      <c r="B13" s="1" t="s">
        <v>2</v>
      </c>
      <c r="C13" s="1" t="s">
        <v>3</v>
      </c>
      <c r="D13" s="1" t="s">
        <v>2</v>
      </c>
      <c r="E13" s="1" t="s">
        <v>3</v>
      </c>
      <c r="F13" s="1" t="s">
        <v>2</v>
      </c>
      <c r="G13" s="1" t="s">
        <v>3</v>
      </c>
    </row>
    <row r="14" spans="1:14">
      <c r="A14" s="1" t="s">
        <v>4</v>
      </c>
      <c r="B14" s="1">
        <v>20.54</v>
      </c>
      <c r="C14" s="1">
        <v>14.27</v>
      </c>
      <c r="D14" s="1">
        <v>20.38</v>
      </c>
      <c r="E14" s="1">
        <v>13.9</v>
      </c>
      <c r="F14" s="1">
        <v>20.36</v>
      </c>
      <c r="G14" s="1">
        <v>14.14</v>
      </c>
      <c r="I14" s="1">
        <f>B14-C14</f>
        <v>6.27</v>
      </c>
      <c r="J14" s="1">
        <f>D14-E14</f>
        <v>6.48</v>
      </c>
      <c r="K14" s="1">
        <f>F14-G14</f>
        <v>6.22</v>
      </c>
      <c r="L14" s="1">
        <f t="shared" ref="L14:L17" si="2">POWER(2,-I14)</f>
        <v>0.0129581179033507</v>
      </c>
      <c r="M14" s="1">
        <f t="shared" ref="M14:M17" si="3">POWER(2,-J14)</f>
        <v>0.0112027753751237</v>
      </c>
      <c r="N14" s="1">
        <f t="shared" ref="N14:N17" si="4">POWER(2,-K14)</f>
        <v>0.0134150849443399</v>
      </c>
    </row>
    <row r="15" spans="1:18">
      <c r="A15" s="1" t="s">
        <v>5</v>
      </c>
      <c r="B15" s="1">
        <v>24.58</v>
      </c>
      <c r="C15" s="1">
        <v>19.84</v>
      </c>
      <c r="D15" s="1">
        <v>24.63</v>
      </c>
      <c r="E15" s="1">
        <v>19.76</v>
      </c>
      <c r="F15" s="1">
        <v>24.54</v>
      </c>
      <c r="G15" s="1">
        <v>19.81</v>
      </c>
      <c r="I15" s="1">
        <f>B15-C15</f>
        <v>4.74</v>
      </c>
      <c r="J15" s="1">
        <f>D15-E15</f>
        <v>4.87</v>
      </c>
      <c r="K15" s="1">
        <f>F15-G15</f>
        <v>4.73</v>
      </c>
      <c r="L15" s="1">
        <f t="shared" si="2"/>
        <v>0.0374212095193416</v>
      </c>
      <c r="M15" s="1">
        <f t="shared" si="3"/>
        <v>0.0341966781643982</v>
      </c>
      <c r="N15" s="1">
        <f t="shared" si="4"/>
        <v>0.0376814946153363</v>
      </c>
      <c r="P15" s="1">
        <f>L15/L14</f>
        <v>2.88785839104499</v>
      </c>
      <c r="Q15" s="1">
        <f>M15/M14</f>
        <v>3.05251841792112</v>
      </c>
      <c r="R15" s="1">
        <f>N15/N14</f>
        <v>2.80888975147599</v>
      </c>
    </row>
    <row r="16" spans="1:18">
      <c r="A16" s="1" t="s">
        <v>6</v>
      </c>
      <c r="B16" s="1">
        <v>24.35</v>
      </c>
      <c r="C16" s="1">
        <v>19.1</v>
      </c>
      <c r="D16" s="1">
        <v>24.57</v>
      </c>
      <c r="E16" s="1">
        <v>19.17</v>
      </c>
      <c r="F16" s="1">
        <v>24.54</v>
      </c>
      <c r="G16" s="1">
        <v>19.28</v>
      </c>
      <c r="I16" s="1">
        <f>B16-C16</f>
        <v>5.25</v>
      </c>
      <c r="J16" s="1">
        <f>D16-E16</f>
        <v>5.4</v>
      </c>
      <c r="K16" s="1">
        <f>F16-G16</f>
        <v>5.26</v>
      </c>
      <c r="L16" s="1">
        <f t="shared" si="2"/>
        <v>0.0262780129766786</v>
      </c>
      <c r="M16" s="1">
        <f t="shared" si="3"/>
        <v>0.023683071351725</v>
      </c>
      <c r="N16" s="1">
        <f t="shared" si="4"/>
        <v>0.0260964974821366</v>
      </c>
      <c r="P16" s="1">
        <f>L16/L14</f>
        <v>2.02791895958006</v>
      </c>
      <c r="Q16" s="1">
        <f>M16/M14</f>
        <v>2.11403608112276</v>
      </c>
      <c r="R16" s="1">
        <f>N16/N14</f>
        <v>1.94530989482457</v>
      </c>
    </row>
    <row r="17" spans="1:18">
      <c r="A17" s="1" t="s">
        <v>7</v>
      </c>
      <c r="B17" s="1">
        <v>27.31</v>
      </c>
      <c r="C17" s="1">
        <v>20.3</v>
      </c>
      <c r="D17" s="1">
        <v>27.29</v>
      </c>
      <c r="E17" s="1">
        <v>20.04</v>
      </c>
      <c r="F17" s="1">
        <v>27.51</v>
      </c>
      <c r="G17" s="1">
        <v>20.05</v>
      </c>
      <c r="I17" s="1">
        <f>B17-C17</f>
        <v>7.01</v>
      </c>
      <c r="J17" s="1">
        <f>D17-E17</f>
        <v>7.25</v>
      </c>
      <c r="K17" s="1">
        <f>F17-G17</f>
        <v>7.46</v>
      </c>
      <c r="L17" s="1">
        <f t="shared" si="2"/>
        <v>0.00775853512060185</v>
      </c>
      <c r="M17" s="1">
        <f t="shared" si="3"/>
        <v>0.00656950324416964</v>
      </c>
      <c r="N17" s="1">
        <f t="shared" si="4"/>
        <v>0.00567958014578246</v>
      </c>
      <c r="P17" s="1">
        <f>L17/L14</f>
        <v>0.598739352309465</v>
      </c>
      <c r="Q17" s="1">
        <f>M17/M14</f>
        <v>0.586417474615939</v>
      </c>
      <c r="R17" s="1">
        <f>N17/N14</f>
        <v>0.423372656181263</v>
      </c>
    </row>
    <row r="19" spans="1:7">
      <c r="A19" s="1" t="s">
        <v>12</v>
      </c>
      <c r="B19" s="1" t="s">
        <v>2</v>
      </c>
      <c r="C19" s="1" t="s">
        <v>3</v>
      </c>
      <c r="D19" s="1" t="s">
        <v>2</v>
      </c>
      <c r="E19" s="1" t="s">
        <v>3</v>
      </c>
      <c r="F19" s="1" t="s">
        <v>2</v>
      </c>
      <c r="G19" s="1" t="s">
        <v>3</v>
      </c>
    </row>
    <row r="20" spans="1:14">
      <c r="A20" s="1" t="s">
        <v>8</v>
      </c>
      <c r="B20" s="1">
        <v>20.54</v>
      </c>
      <c r="C20" s="1">
        <v>14.27</v>
      </c>
      <c r="D20" s="1">
        <v>20.38</v>
      </c>
      <c r="E20" s="1">
        <v>13.9</v>
      </c>
      <c r="F20" s="1">
        <v>20.36</v>
      </c>
      <c r="G20" s="1">
        <v>14.14</v>
      </c>
      <c r="I20" s="1">
        <f>B20-C20</f>
        <v>6.27</v>
      </c>
      <c r="J20" s="1">
        <f>D20-E20</f>
        <v>6.48</v>
      </c>
      <c r="K20" s="1">
        <f>F20-G20</f>
        <v>6.22</v>
      </c>
      <c r="L20" s="1">
        <f t="shared" ref="L20:N22" si="5">POWER(2,-I20)</f>
        <v>0.0129581179033507</v>
      </c>
      <c r="M20" s="1">
        <f t="shared" si="5"/>
        <v>0.0112027753751237</v>
      </c>
      <c r="N20" s="1">
        <f t="shared" si="5"/>
        <v>0.0134150849443399</v>
      </c>
    </row>
    <row r="21" spans="1:18">
      <c r="A21" s="1" t="s">
        <v>9</v>
      </c>
      <c r="B21" s="1">
        <v>25.07</v>
      </c>
      <c r="C21" s="1">
        <v>19.63</v>
      </c>
      <c r="D21" s="1">
        <v>24.74</v>
      </c>
      <c r="E21" s="1">
        <v>19.65</v>
      </c>
      <c r="F21" s="1">
        <v>24.85</v>
      </c>
      <c r="G21" s="1">
        <v>19.79</v>
      </c>
      <c r="I21" s="1">
        <f>B21-C21</f>
        <v>5.44</v>
      </c>
      <c r="J21" s="1">
        <f>D21-E21</f>
        <v>5.09</v>
      </c>
      <c r="K21" s="1">
        <f>F21-G21</f>
        <v>5.06</v>
      </c>
      <c r="L21" s="1">
        <f t="shared" si="5"/>
        <v>0.0230354565201734</v>
      </c>
      <c r="M21" s="1">
        <f t="shared" si="5"/>
        <v>0.0293600859129379</v>
      </c>
      <c r="N21" s="1">
        <f t="shared" si="5"/>
        <v>0.0299770037289145</v>
      </c>
      <c r="P21" s="1">
        <f>L21/L20</f>
        <v>1.77768536233314</v>
      </c>
      <c r="Q21" s="1">
        <f>M21/M20</f>
        <v>2.62078680771672</v>
      </c>
      <c r="R21" s="1">
        <f>N21/N20</f>
        <v>2.23457427614443</v>
      </c>
    </row>
    <row r="22" spans="1:18">
      <c r="A22" s="1" t="s">
        <v>10</v>
      </c>
      <c r="B22" s="1">
        <v>24.21</v>
      </c>
      <c r="C22" s="1">
        <v>17.63</v>
      </c>
      <c r="D22" s="1">
        <v>24.11</v>
      </c>
      <c r="E22" s="1">
        <v>17.32</v>
      </c>
      <c r="F22" s="1">
        <v>24.31</v>
      </c>
      <c r="G22" s="1">
        <v>17.38</v>
      </c>
      <c r="I22" s="1">
        <f>B22-C22</f>
        <v>6.58</v>
      </c>
      <c r="J22" s="1">
        <f>D22-E22</f>
        <v>6.79</v>
      </c>
      <c r="K22" s="1">
        <f>F22-G22</f>
        <v>6.93</v>
      </c>
      <c r="L22" s="1">
        <f t="shared" si="5"/>
        <v>0.0104525590217665</v>
      </c>
      <c r="M22" s="1">
        <f t="shared" si="5"/>
        <v>0.00903662643676006</v>
      </c>
      <c r="N22" s="1">
        <f t="shared" si="5"/>
        <v>0.00820091159080522</v>
      </c>
      <c r="P22" s="1">
        <f>L22/L20</f>
        <v>0.806641759222125</v>
      </c>
      <c r="Q22" s="1">
        <f>M22/M20</f>
        <v>0.806641759222126</v>
      </c>
      <c r="R22" s="1">
        <f>N22/N20</f>
        <v>0.611320138846034</v>
      </c>
    </row>
    <row r="24" spans="1:1">
      <c r="A24" s="1" t="s">
        <v>13</v>
      </c>
    </row>
    <row r="25" spans="1:19">
      <c r="A25" s="1" t="s">
        <v>12</v>
      </c>
      <c r="B25" s="1" t="s">
        <v>2</v>
      </c>
      <c r="C25" s="1" t="s">
        <v>3</v>
      </c>
      <c r="D25" s="1" t="s">
        <v>2</v>
      </c>
      <c r="E25" s="1" t="s">
        <v>3</v>
      </c>
      <c r="F25" s="1" t="s">
        <v>2</v>
      </c>
      <c r="G25" s="1" t="s">
        <v>3</v>
      </c>
      <c r="H25" s="1" t="s">
        <v>2</v>
      </c>
      <c r="I25" s="1" t="s">
        <v>3</v>
      </c>
      <c r="J25" s="1" t="s">
        <v>2</v>
      </c>
      <c r="K25" s="1" t="s">
        <v>3</v>
      </c>
      <c r="L25" s="1" t="s">
        <v>2</v>
      </c>
      <c r="M25" s="1" t="s">
        <v>3</v>
      </c>
      <c r="N25" s="1" t="s">
        <v>2</v>
      </c>
      <c r="O25" s="1" t="s">
        <v>3</v>
      </c>
      <c r="P25" s="1" t="s">
        <v>2</v>
      </c>
      <c r="Q25" s="1" t="s">
        <v>3</v>
      </c>
      <c r="R25" s="1" t="s">
        <v>2</v>
      </c>
      <c r="S25" s="1" t="s">
        <v>3</v>
      </c>
    </row>
    <row r="26" spans="1:19">
      <c r="A26" s="2" t="s">
        <v>14</v>
      </c>
      <c r="B26" s="3">
        <v>23.69</v>
      </c>
      <c r="C26" s="3">
        <v>18.86</v>
      </c>
      <c r="D26" s="3">
        <v>23.89</v>
      </c>
      <c r="E26" s="3">
        <v>18.94</v>
      </c>
      <c r="F26" s="3">
        <v>23.88</v>
      </c>
      <c r="G26" s="3">
        <v>18.9</v>
      </c>
      <c r="H26" s="3">
        <v>25.36</v>
      </c>
      <c r="I26" s="3">
        <v>20.44</v>
      </c>
      <c r="J26" s="3">
        <v>26.95</v>
      </c>
      <c r="K26" s="3">
        <v>21.95</v>
      </c>
      <c r="L26" s="3">
        <v>26.83</v>
      </c>
      <c r="M26" s="3">
        <v>21.88</v>
      </c>
      <c r="N26" s="3">
        <v>26.87</v>
      </c>
      <c r="O26" s="3">
        <v>21.86</v>
      </c>
      <c r="P26" s="3">
        <v>26.94</v>
      </c>
      <c r="Q26" s="3">
        <v>21.95</v>
      </c>
      <c r="R26" s="3">
        <v>26.73</v>
      </c>
      <c r="S26" s="3">
        <v>21.88</v>
      </c>
    </row>
    <row r="27" spans="2:18">
      <c r="B27" s="1">
        <f>B26-C26</f>
        <v>4.83</v>
      </c>
      <c r="D27" s="1">
        <f>D26-E26</f>
        <v>4.95</v>
      </c>
      <c r="F27" s="1">
        <f>F26-G26</f>
        <v>4.98</v>
      </c>
      <c r="H27" s="1">
        <f>H26-I26</f>
        <v>4.92</v>
      </c>
      <c r="J27" s="1">
        <f>J26-K26</f>
        <v>5</v>
      </c>
      <c r="L27" s="1">
        <f>L26-M26</f>
        <v>4.95</v>
      </c>
      <c r="N27" s="1">
        <f>N26-O26</f>
        <v>5.01</v>
      </c>
      <c r="P27" s="1">
        <f>P26-Q26</f>
        <v>4.99</v>
      </c>
      <c r="R27" s="1">
        <f>R26-S26</f>
        <v>4.85</v>
      </c>
    </row>
    <row r="28" spans="2:18">
      <c r="B28" s="1">
        <f>POWER(2,-B27)</f>
        <v>0.0351580776465252</v>
      </c>
      <c r="D28" s="1">
        <f t="shared" ref="D28:R28" si="6">POWER(2,-D27)</f>
        <v>0.0323520288700431</v>
      </c>
      <c r="F28" s="1">
        <f t="shared" si="6"/>
        <v>0.0316862337434384</v>
      </c>
      <c r="H28" s="1">
        <f t="shared" si="6"/>
        <v>0.0330318137675432</v>
      </c>
      <c r="J28" s="1">
        <f t="shared" si="6"/>
        <v>0.03125</v>
      </c>
      <c r="L28" s="1">
        <f t="shared" si="6"/>
        <v>0.0323520288700431</v>
      </c>
      <c r="N28" s="1">
        <f t="shared" si="6"/>
        <v>0.0310341404824073</v>
      </c>
      <c r="P28" s="1">
        <f t="shared" si="6"/>
        <v>0.0314673609392724</v>
      </c>
      <c r="R28" s="1">
        <f t="shared" si="6"/>
        <v>0.0346740460021201</v>
      </c>
    </row>
    <row r="29" spans="1:13">
      <c r="A29" s="4" t="s">
        <v>15</v>
      </c>
      <c r="B29" s="3">
        <v>25.54</v>
      </c>
      <c r="C29" s="3">
        <v>19.97</v>
      </c>
      <c r="D29" s="3">
        <v>25.57</v>
      </c>
      <c r="E29" s="3">
        <v>19.99</v>
      </c>
      <c r="F29" s="3">
        <v>25.51</v>
      </c>
      <c r="G29" s="3">
        <v>19.84</v>
      </c>
      <c r="H29" s="3">
        <v>26.29</v>
      </c>
      <c r="I29" s="3">
        <v>20.67</v>
      </c>
      <c r="J29" s="3">
        <v>26.25</v>
      </c>
      <c r="K29" s="3">
        <v>20.57</v>
      </c>
      <c r="L29" s="3">
        <v>26.15</v>
      </c>
      <c r="M29" s="3">
        <v>20.68</v>
      </c>
    </row>
    <row r="30" spans="1:36">
      <c r="A30" s="5"/>
      <c r="B30" s="5">
        <f>B29-C29</f>
        <v>5.57</v>
      </c>
      <c r="C30" s="5"/>
      <c r="D30" s="5">
        <f>D29-E29</f>
        <v>5.58</v>
      </c>
      <c r="E30" s="5"/>
      <c r="F30" s="5">
        <f>F29-G29</f>
        <v>5.67</v>
      </c>
      <c r="G30" s="5"/>
      <c r="H30" s="5">
        <f>H29-I29</f>
        <v>5.62</v>
      </c>
      <c r="I30" s="5"/>
      <c r="J30" s="5">
        <f>J29-K29</f>
        <v>5.68</v>
      </c>
      <c r="K30" s="5"/>
      <c r="L30" s="5">
        <f>L29-M29</f>
        <v>5.47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AD30" s="5"/>
      <c r="AE30" s="5"/>
      <c r="AF30" s="5"/>
      <c r="AG30" s="5"/>
      <c r="AH30" s="5"/>
      <c r="AI30" s="5"/>
      <c r="AJ30" s="5"/>
    </row>
    <row r="31" spans="2:12">
      <c r="B31" s="1">
        <f>POWER(2,-B30)</f>
        <v>0.0210505246385264</v>
      </c>
      <c r="D31" s="1">
        <f t="shared" ref="D31:L31" si="7">POWER(2,-D30)</f>
        <v>0.020905118043533</v>
      </c>
      <c r="F31" s="1">
        <f t="shared" si="7"/>
        <v>0.0196408339769035</v>
      </c>
      <c r="H31" s="1">
        <f t="shared" si="7"/>
        <v>0.0203334664912802</v>
      </c>
      <c r="J31" s="1">
        <f t="shared" si="7"/>
        <v>0.0195051648265877</v>
      </c>
      <c r="L31" s="1">
        <f t="shared" si="7"/>
        <v>0.022561393680039</v>
      </c>
    </row>
    <row r="32" spans="1:11">
      <c r="A32" s="1" t="s">
        <v>16</v>
      </c>
      <c r="B32" s="3">
        <v>26.2</v>
      </c>
      <c r="C32" s="3">
        <v>19.01</v>
      </c>
      <c r="D32" s="3">
        <v>26.24</v>
      </c>
      <c r="E32" s="3">
        <v>19.08</v>
      </c>
      <c r="F32" s="3">
        <v>26.13</v>
      </c>
      <c r="G32" s="3">
        <v>19.01</v>
      </c>
      <c r="H32" s="3">
        <v>25.83</v>
      </c>
      <c r="I32" s="3">
        <v>19.08</v>
      </c>
      <c r="J32" s="3">
        <v>26.03</v>
      </c>
      <c r="K32" s="3">
        <v>19.01</v>
      </c>
    </row>
    <row r="33" spans="2:10">
      <c r="B33" s="1">
        <f>B32-C32</f>
        <v>7.19</v>
      </c>
      <c r="D33" s="1">
        <f>D32-E32</f>
        <v>7.16</v>
      </c>
      <c r="F33" s="1">
        <f>F32-G32</f>
        <v>7.12</v>
      </c>
      <c r="H33" s="1">
        <f>H32-I32</f>
        <v>6.75</v>
      </c>
      <c r="J33" s="1">
        <f>J32-K32</f>
        <v>7.02</v>
      </c>
    </row>
    <row r="34" spans="2:10">
      <c r="B34" s="1">
        <f>POWER(2,-B33)</f>
        <v>0.00684848219778153</v>
      </c>
      <c r="D34" s="1">
        <f t="shared" ref="D34:J34" si="8">POWER(2,-D33)</f>
        <v>0.00699238336662478</v>
      </c>
      <c r="F34" s="1">
        <f t="shared" si="8"/>
        <v>0.00718896602050685</v>
      </c>
      <c r="H34" s="1">
        <f t="shared" si="8"/>
        <v>0.00929068058595876</v>
      </c>
      <c r="J34" s="1">
        <f t="shared" si="8"/>
        <v>0.00770494300385437</v>
      </c>
    </row>
    <row r="35" spans="1:19">
      <c r="A35" s="1" t="s">
        <v>1</v>
      </c>
      <c r="B35" s="1" t="s">
        <v>2</v>
      </c>
      <c r="C35" s="1" t="s">
        <v>3</v>
      </c>
      <c r="D35" s="1" t="s">
        <v>2</v>
      </c>
      <c r="E35" s="1" t="s">
        <v>3</v>
      </c>
      <c r="F35" s="1" t="s">
        <v>2</v>
      </c>
      <c r="G35" s="1" t="s">
        <v>3</v>
      </c>
      <c r="H35" s="1" t="s">
        <v>2</v>
      </c>
      <c r="I35" s="1" t="s">
        <v>3</v>
      </c>
      <c r="J35" s="1" t="s">
        <v>2</v>
      </c>
      <c r="K35" s="1" t="s">
        <v>3</v>
      </c>
      <c r="L35" s="1" t="s">
        <v>2</v>
      </c>
      <c r="M35" s="1" t="s">
        <v>3</v>
      </c>
      <c r="N35" s="1" t="s">
        <v>2</v>
      </c>
      <c r="O35" s="1" t="s">
        <v>3</v>
      </c>
      <c r="P35" s="1" t="s">
        <v>2</v>
      </c>
      <c r="Q35" s="1" t="s">
        <v>3</v>
      </c>
      <c r="R35" s="1" t="s">
        <v>2</v>
      </c>
      <c r="S35" s="1" t="s">
        <v>3</v>
      </c>
    </row>
    <row r="36" spans="1:19">
      <c r="A36" s="2" t="s">
        <v>14</v>
      </c>
      <c r="B36" s="5">
        <v>26.03</v>
      </c>
      <c r="C36" s="3">
        <v>18.86</v>
      </c>
      <c r="D36" s="5">
        <v>25.77</v>
      </c>
      <c r="E36" s="3">
        <v>18.94</v>
      </c>
      <c r="F36" s="1">
        <v>25.44</v>
      </c>
      <c r="G36" s="3">
        <v>18.9</v>
      </c>
      <c r="H36" s="1">
        <v>26.35</v>
      </c>
      <c r="I36" s="3">
        <v>20.44</v>
      </c>
      <c r="J36" s="1">
        <v>27.74</v>
      </c>
      <c r="K36" s="3">
        <v>21.95</v>
      </c>
      <c r="L36" s="1">
        <v>27.68</v>
      </c>
      <c r="M36" s="3">
        <v>21.88</v>
      </c>
      <c r="N36" s="1">
        <v>27.56</v>
      </c>
      <c r="O36" s="3">
        <v>21.86</v>
      </c>
      <c r="P36" s="1">
        <v>27.63</v>
      </c>
      <c r="Q36" s="3">
        <v>21.95</v>
      </c>
      <c r="R36" s="1">
        <v>27.71</v>
      </c>
      <c r="S36" s="3">
        <v>21.88</v>
      </c>
    </row>
    <row r="37" spans="2:18">
      <c r="B37" s="1">
        <f>B36-C36</f>
        <v>7.17</v>
      </c>
      <c r="D37" s="1">
        <f>D36-E36</f>
        <v>6.83</v>
      </c>
      <c r="F37" s="1">
        <f>F36-G36</f>
        <v>6.54</v>
      </c>
      <c r="H37" s="1">
        <f>H36-I36</f>
        <v>5.91</v>
      </c>
      <c r="J37" s="1">
        <f>J36-K36</f>
        <v>5.79</v>
      </c>
      <c r="L37" s="1">
        <f>L36-M36</f>
        <v>5.8</v>
      </c>
      <c r="N37" s="1">
        <f>N36-O36</f>
        <v>5.7</v>
      </c>
      <c r="P37" s="1">
        <f>P36-Q36</f>
        <v>5.68</v>
      </c>
      <c r="R37" s="1">
        <f>R36-S36</f>
        <v>5.83</v>
      </c>
    </row>
    <row r="38" spans="2:18">
      <c r="B38" s="1">
        <f>POWER(2,-B37)</f>
        <v>0.00694408344661382</v>
      </c>
      <c r="D38" s="1">
        <f t="shared" ref="D38:R38" si="9">POWER(2,-D37)</f>
        <v>0.00878951941163133</v>
      </c>
      <c r="F38" s="1">
        <f t="shared" si="9"/>
        <v>0.0107464204542167</v>
      </c>
      <c r="H38" s="1">
        <f t="shared" si="9"/>
        <v>0.0166307841008337</v>
      </c>
      <c r="J38" s="1">
        <f t="shared" si="9"/>
        <v>0.0180732528735201</v>
      </c>
      <c r="L38" s="1">
        <f t="shared" si="9"/>
        <v>0.0179484117968287</v>
      </c>
      <c r="N38" s="1">
        <f t="shared" si="9"/>
        <v>0.0192366314585143</v>
      </c>
      <c r="P38" s="1">
        <f t="shared" si="9"/>
        <v>0.0195051648265877</v>
      </c>
      <c r="R38" s="1">
        <f t="shared" si="9"/>
        <v>0.0175790388232626</v>
      </c>
    </row>
    <row r="39" spans="1:13">
      <c r="A39" s="4" t="s">
        <v>15</v>
      </c>
      <c r="B39" s="1">
        <v>25.95</v>
      </c>
      <c r="C39" s="3">
        <v>19.97</v>
      </c>
      <c r="D39" s="1">
        <v>26.04</v>
      </c>
      <c r="E39" s="3">
        <v>19.99</v>
      </c>
      <c r="F39" s="1">
        <v>25.34</v>
      </c>
      <c r="G39" s="3">
        <v>19.84</v>
      </c>
      <c r="H39" s="1">
        <v>25.71</v>
      </c>
      <c r="I39" s="3">
        <v>20.67</v>
      </c>
      <c r="J39" s="1">
        <v>25.17</v>
      </c>
      <c r="K39" s="3">
        <v>20.57</v>
      </c>
      <c r="L39" s="1">
        <v>26.57</v>
      </c>
      <c r="M39" s="3">
        <v>20.68</v>
      </c>
    </row>
    <row r="40" spans="1:12">
      <c r="A40" s="5"/>
      <c r="B40" s="1">
        <f>B39-C39</f>
        <v>5.98</v>
      </c>
      <c r="D40" s="1">
        <f>D39-E39</f>
        <v>6.05</v>
      </c>
      <c r="F40" s="1">
        <f>F39-G39</f>
        <v>5.5</v>
      </c>
      <c r="H40" s="1">
        <f>H39-I39</f>
        <v>5.04</v>
      </c>
      <c r="J40" s="1">
        <f>J39-K39</f>
        <v>4.6</v>
      </c>
      <c r="L40" s="1">
        <f>L39-M39</f>
        <v>5.89</v>
      </c>
    </row>
    <row r="41" spans="2:12">
      <c r="B41" s="1">
        <f>POWER(2,-B40)</f>
        <v>0.0158431168717192</v>
      </c>
      <c r="D41" s="1">
        <f t="shared" ref="D41:L41" si="10">POWER(2,-D40)</f>
        <v>0.0150927551394507</v>
      </c>
      <c r="F41" s="1">
        <f t="shared" si="10"/>
        <v>0.0220970869120796</v>
      </c>
      <c r="H41" s="1">
        <f t="shared" si="10"/>
        <v>0.0303954671066339</v>
      </c>
      <c r="J41" s="1">
        <f t="shared" si="10"/>
        <v>0.0412346222116529</v>
      </c>
      <c r="L41" s="1">
        <f t="shared" si="10"/>
        <v>0.0168629411953817</v>
      </c>
    </row>
    <row r="42" spans="1:11">
      <c r="A42" s="1" t="s">
        <v>16</v>
      </c>
      <c r="B42" s="1">
        <v>24.51</v>
      </c>
      <c r="C42" s="3">
        <v>19.01</v>
      </c>
      <c r="D42" s="1">
        <v>24.34</v>
      </c>
      <c r="E42" s="3">
        <v>19.08</v>
      </c>
      <c r="F42" s="1">
        <v>24.36</v>
      </c>
      <c r="G42" s="3">
        <v>19.01</v>
      </c>
      <c r="H42" s="1">
        <v>25.55</v>
      </c>
      <c r="I42" s="3">
        <v>19.08</v>
      </c>
      <c r="J42" s="1">
        <v>25.47</v>
      </c>
      <c r="K42" s="3">
        <v>19.01</v>
      </c>
    </row>
    <row r="43" spans="2:10">
      <c r="B43" s="1">
        <f>B42-C42</f>
        <v>5.5</v>
      </c>
      <c r="D43" s="1">
        <f>D42-E42</f>
        <v>5.26</v>
      </c>
      <c r="F43" s="1">
        <f>F42-G42</f>
        <v>5.35</v>
      </c>
      <c r="H43" s="1">
        <f>H42-I42</f>
        <v>6.47</v>
      </c>
      <c r="J43" s="1">
        <f>J42-K42</f>
        <v>6.46</v>
      </c>
    </row>
    <row r="44" spans="2:10">
      <c r="B44" s="1">
        <f>POWER(2,-B43)</f>
        <v>0.0220970869120796</v>
      </c>
      <c r="D44" s="1">
        <f t="shared" ref="D44:J44" si="11">POWER(2,-D43)</f>
        <v>0.0260964974821365</v>
      </c>
      <c r="F44" s="1">
        <f t="shared" si="11"/>
        <v>0.0245182530592735</v>
      </c>
      <c r="H44" s="1">
        <f t="shared" si="11"/>
        <v>0.0112806968400195</v>
      </c>
      <c r="J44" s="1">
        <f t="shared" si="11"/>
        <v>0.0113591602915649</v>
      </c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6—figure supplement 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2024-12-24T17:17:36Z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2052-12.1.0.19302</vt:lpwstr>
  </property>
</Properties>
</file>